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'Лист1'!$9:$10</definedName>
    <definedName name="_xlnm.Print_Area" localSheetId="0">'Лист1'!$A$1:$E$39</definedName>
  </definedNames>
  <calcPr fullCalcOnLoad="1"/>
</workbook>
</file>

<file path=xl/sharedStrings.xml><?xml version="1.0" encoding="utf-8"?>
<sst xmlns="http://schemas.openxmlformats.org/spreadsheetml/2006/main" count="66" uniqueCount="66">
  <si>
    <t>бюджетной классификации</t>
  </si>
  <si>
    <t>Наименование</t>
  </si>
  <si>
    <t>Налог на доходы физических лиц</t>
  </si>
  <si>
    <t xml:space="preserve">       из них:</t>
  </si>
  <si>
    <t xml:space="preserve"> </t>
  </si>
  <si>
    <t>ДОХОДЫ</t>
  </si>
  <si>
    <t>НАЛОГИ НА ПРИБЫЛЬ, ДОХОДЫ</t>
  </si>
  <si>
    <t>НАЛОГИ НА ИМУЩЕСТВО</t>
  </si>
  <si>
    <t xml:space="preserve"> 1 00 00000 00 0000 000</t>
  </si>
  <si>
    <t xml:space="preserve"> 1 01 00000 00 0000 000</t>
  </si>
  <si>
    <t xml:space="preserve"> 1 01 02000 01 0000 110</t>
  </si>
  <si>
    <t>1 06 00000 00 0000 000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</si>
  <si>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</si>
  <si>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</si>
  <si>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тыс. рублей</t>
  </si>
  <si>
    <t xml:space="preserve">Дотации на поддержку мер по обеспечению cбалансированности бюджетов </t>
  </si>
  <si>
    <t>Код</t>
  </si>
  <si>
    <t xml:space="preserve"> 2 02 01003 02 0000 151</t>
  </si>
  <si>
    <t>1 06 01030 10 0000 110</t>
  </si>
  <si>
    <t>Налог на имущество физических лиц</t>
  </si>
  <si>
    <t>1 11 05035 10 0000 120</t>
  </si>
  <si>
    <t>в том числе</t>
  </si>
  <si>
    <t>1 11 05010 10 0000 120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</si>
  <si>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</si>
  <si>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t>
  </si>
  <si>
    <t>Дотации бюджетам поселений на выравнивание  бюджетной обеспеченности .</t>
  </si>
  <si>
    <t xml:space="preserve">      ПРИЛОЖЕНИЕ 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</si>
  <si>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</si>
  <si>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БЕЗВОЗМЕЗДНЫЕ ПОСТУПЛЕНИЯ, всего в т.ч.</t>
  </si>
  <si>
    <t>ВСЕГО ДОХОДОВ:</t>
  </si>
  <si>
    <t>Прочие межбюджетные трансферты, передаваемые бюджетам поселений</t>
  </si>
  <si>
    <t>1 08 04020 01 0000 110</t>
  </si>
  <si>
    <t>Государственная пошлина</t>
  </si>
  <si>
    <t>1 14 00000 00 0000 000</t>
  </si>
  <si>
    <t>Доходы от продажи материальных и нематериальных активов</t>
  </si>
  <si>
    <t>1 14 02033 10 0000 410</t>
  </si>
  <si>
    <t>Доходы от реализации основных средств</t>
  </si>
  <si>
    <t>Межбюджетные трансферты, передаваемые бюджетам поселений из бюджетов муниципальных районов на осущ.части полномочий по решению вопросов местного значения</t>
  </si>
  <si>
    <t>113 01995 10 0000 130</t>
  </si>
  <si>
    <t>%</t>
  </si>
  <si>
    <t>113 02995 10 0000 130</t>
  </si>
  <si>
    <t>Штрафы</t>
  </si>
  <si>
    <t>Прочие неналоговые доходы (невыясненные)</t>
  </si>
  <si>
    <t>202 35 11810 0000 151</t>
  </si>
  <si>
    <t>2 02 40014 10 0000 151</t>
  </si>
  <si>
    <t>Единый сельскохозяйственный налог</t>
  </si>
  <si>
    <t>105  03010 01 0000 110</t>
  </si>
  <si>
    <t>117 05050 10 0000 180</t>
  </si>
  <si>
    <t xml:space="preserve"> 2 02 16001 00 0000 150</t>
  </si>
  <si>
    <t>2 02 49999 10 0000 150</t>
  </si>
  <si>
    <t>Доходы от оказания платных услуг получателями средств бюджетов</t>
  </si>
  <si>
    <t>Доходы от оказания платных услуг и компенсации затрат государства</t>
  </si>
  <si>
    <t>2 02 29999 10 0000 150</t>
  </si>
  <si>
    <t>Прочие субсидии бюджетам сельских поселений</t>
  </si>
  <si>
    <t>Земельный налог с физических лиц</t>
  </si>
  <si>
    <t>Земельный налог с организаций</t>
  </si>
  <si>
    <t>1 06 0603 31 00000 110</t>
  </si>
  <si>
    <t>1 06 0604 31 00000 110</t>
  </si>
  <si>
    <t>1 16 10100 10 0000 140</t>
  </si>
  <si>
    <t>Утвержденные бюджетные назначения на 2023 год, сумма, тыс.рублей</t>
  </si>
  <si>
    <t>Среднесибирского сельсовета за 9 месяцев 2023 года"</t>
  </si>
  <si>
    <t>Исполнение по доходам Среднесибирского сельсовета за 9 месяцев 2023 года</t>
  </si>
  <si>
    <t>Исполнено 9 мес.2023 г</t>
  </si>
  <si>
    <t xml:space="preserve">"Об исполнении бюджета </t>
  </si>
  <si>
    <t xml:space="preserve">      к Решению Совета депутатов Среднесибирского сельсовета  </t>
  </si>
  <si>
    <t xml:space="preserve">№43 от 03.11.2023г.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</si>
</sst>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22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right" vertical="top" wrapText="1"/>
    </xf>
    <xf numFmtId="0" fontId="5" fillId="0" borderId="12" xfId="0" applyFont="1" applyBorder="1" applyAlignment="1">
      <alignment horizontal="center" vertical="top" wrapText="1"/>
    </xf>
    <xf numFmtId="1" fontId="5" fillId="0" borderId="12" xfId="0" applyNumberFormat="1" applyFont="1" applyBorder="1" applyAlignment="1">
      <alignment horizontal="right" wrapText="1"/>
    </xf>
    <xf numFmtId="0" fontId="5" fillId="0" borderId="12" xfId="0" applyFont="1" applyBorder="1" applyAlignment="1">
      <alignment horizontal="left" vertical="center" wrapText="1" indent="1"/>
    </xf>
    <xf numFmtId="167" fontId="5" fillId="0" borderId="12" xfId="0" applyNumberFormat="1" applyFont="1" applyBorder="1" applyAlignment="1">
      <alignment horizontal="right" vertical="top" wrapText="1"/>
    </xf>
    <xf numFmtId="167" fontId="5" fillId="0" borderId="12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167" fontId="5" fillId="0" borderId="11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center" wrapText="1" indent="1"/>
    </xf>
    <xf numFmtId="0" fontId="1" fillId="0" borderId="12" xfId="0" applyFont="1" applyBorder="1" applyAlignment="1">
      <alignment horizontal="left" vertical="top" wrapText="1" indent="3"/>
    </xf>
    <xf numFmtId="0" fontId="2" fillId="0" borderId="0" xfId="0" applyFont="1" applyAlignment="1">
      <alignment horizontal="center"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left" vertical="top" wrapText="1" indent="3"/>
    </xf>
    <xf numFmtId="167" fontId="5" fillId="0" borderId="11" xfId="0" applyNumberFormat="1" applyFont="1" applyBorder="1" applyAlignment="1">
      <alignment horizontal="center" wrapText="1"/>
    </xf>
    <xf numFmtId="0" fontId="2" fillId="0" borderId="0" xfId="0" applyFont="1" applyAlignment="1">
      <alignment horizontal="right" vertical="top" indent="15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fill" vertical="justify"/>
    </xf>
    <xf numFmtId="0" fontId="1" fillId="0" borderId="11" xfId="0" applyFont="1" applyBorder="1" applyAlignment="1">
      <alignment horizontal="fill" vertical="justify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="75" zoomScaleNormal="75" zoomScaleSheetLayoutView="100" zoomScalePageLayoutView="0" workbookViewId="0" topLeftCell="A13">
      <selection activeCell="M6" sqref="M6"/>
    </sheetView>
  </sheetViews>
  <sheetFormatPr defaultColWidth="9.00390625" defaultRowHeight="12.75"/>
  <cols>
    <col min="1" max="1" width="28.875" style="2" customWidth="1"/>
    <col min="2" max="2" width="49.00390625" style="1" customWidth="1"/>
    <col min="3" max="3" width="17.875" style="1" customWidth="1"/>
    <col min="4" max="4" width="20.75390625" style="1" customWidth="1"/>
    <col min="5" max="5" width="12.00390625" style="1" customWidth="1"/>
    <col min="6" max="16384" width="9.125" style="1" customWidth="1"/>
  </cols>
  <sheetData>
    <row r="1" spans="1:5" s="5" customFormat="1" ht="18.75">
      <c r="A1" s="4"/>
      <c r="B1" s="30" t="s">
        <v>26</v>
      </c>
      <c r="C1" s="30"/>
      <c r="D1" s="30"/>
      <c r="E1" s="30"/>
    </row>
    <row r="2" spans="1:5" s="5" customFormat="1" ht="18.75">
      <c r="A2" s="4"/>
      <c r="B2" s="30" t="s">
        <v>64</v>
      </c>
      <c r="C2" s="30"/>
      <c r="D2" s="30"/>
      <c r="E2" s="30"/>
    </row>
    <row r="3" spans="1:5" s="5" customFormat="1" ht="18.75">
      <c r="A3" s="4"/>
      <c r="B3" s="30" t="s">
        <v>65</v>
      </c>
      <c r="C3" s="30"/>
      <c r="D3" s="30"/>
      <c r="E3" s="30"/>
    </row>
    <row r="4" spans="1:5" s="5" customFormat="1" ht="18.75">
      <c r="A4" s="4"/>
      <c r="B4" s="30" t="s">
        <v>63</v>
      </c>
      <c r="C4" s="30"/>
      <c r="D4" s="30"/>
      <c r="E4" s="30"/>
    </row>
    <row r="5" spans="1:5" s="5" customFormat="1" ht="18.75">
      <c r="A5" s="4"/>
      <c r="B5" s="30" t="s">
        <v>60</v>
      </c>
      <c r="C5" s="30"/>
      <c r="D5" s="30"/>
      <c r="E5" s="30"/>
    </row>
    <row r="6" spans="1:5" ht="18.75" customHeight="1">
      <c r="A6" s="3"/>
      <c r="B6" s="3" t="s">
        <v>4</v>
      </c>
      <c r="C6" s="3"/>
      <c r="D6" s="3"/>
      <c r="E6" s="3"/>
    </row>
    <row r="7" spans="1:5" s="5" customFormat="1" ht="18.75">
      <c r="A7" s="35" t="s">
        <v>61</v>
      </c>
      <c r="B7" s="35"/>
      <c r="C7" s="35"/>
      <c r="D7" s="35"/>
      <c r="E7" s="35"/>
    </row>
    <row r="8" spans="1:14" s="5" customFormat="1" ht="18.75">
      <c r="A8" s="4"/>
      <c r="E8" s="19" t="s">
        <v>14</v>
      </c>
      <c r="N8" s="25"/>
    </row>
    <row r="9" spans="1:5" ht="15.75">
      <c r="A9" s="8" t="s">
        <v>16</v>
      </c>
      <c r="B9" s="33" t="s">
        <v>1</v>
      </c>
      <c r="C9" s="31" t="s">
        <v>59</v>
      </c>
      <c r="D9" s="36" t="s">
        <v>62</v>
      </c>
      <c r="E9" s="31" t="s">
        <v>39</v>
      </c>
    </row>
    <row r="10" spans="1:5" ht="81.75" customHeight="1">
      <c r="A10" s="9" t="s">
        <v>0</v>
      </c>
      <c r="B10" s="34"/>
      <c r="C10" s="32"/>
      <c r="D10" s="37"/>
      <c r="E10" s="32"/>
    </row>
    <row r="11" spans="1:5" ht="15.75">
      <c r="A11" s="9"/>
      <c r="B11" s="18"/>
      <c r="C11" s="20"/>
      <c r="D11" s="13"/>
      <c r="E11" s="21"/>
    </row>
    <row r="12" spans="1:5" ht="15.75">
      <c r="A12" s="10" t="s">
        <v>8</v>
      </c>
      <c r="B12" s="11" t="s">
        <v>5</v>
      </c>
      <c r="C12" s="16">
        <f>C14+C32</f>
        <v>5974.5</v>
      </c>
      <c r="D12" s="16">
        <f>D14+D32</f>
        <v>3709.9</v>
      </c>
      <c r="E12" s="22">
        <f>D12/C12*100</f>
        <v>62.09557285128463</v>
      </c>
    </row>
    <row r="13" spans="1:5" ht="15.75">
      <c r="A13" s="10" t="s">
        <v>21</v>
      </c>
      <c r="B13" s="11"/>
      <c r="C13" s="12"/>
      <c r="D13" s="12"/>
      <c r="E13" s="22"/>
    </row>
    <row r="14" spans="1:5" ht="15.75">
      <c r="A14" s="10" t="s">
        <v>9</v>
      </c>
      <c r="B14" s="26" t="s">
        <v>6</v>
      </c>
      <c r="C14" s="16">
        <f>C15+C16+C17+C22</f>
        <v>3347</v>
      </c>
      <c r="D14" s="16">
        <f>D15+D17+D21+D22+D27+D31+D30+D16</f>
        <v>2217</v>
      </c>
      <c r="E14" s="22">
        <f aca="true" t="shared" si="0" ref="E14:E20">D14/C14*100</f>
        <v>66.23842246788169</v>
      </c>
    </row>
    <row r="15" spans="1:5" ht="15.75">
      <c r="A15" s="10" t="s">
        <v>10</v>
      </c>
      <c r="B15" s="11" t="s">
        <v>2</v>
      </c>
      <c r="C15" s="16">
        <v>928.9</v>
      </c>
      <c r="D15" s="16">
        <v>725.1</v>
      </c>
      <c r="E15" s="22">
        <f t="shared" si="0"/>
        <v>78.06007105178168</v>
      </c>
    </row>
    <row r="16" spans="1:5" ht="15.75">
      <c r="A16" s="10" t="s">
        <v>46</v>
      </c>
      <c r="B16" s="11" t="s">
        <v>45</v>
      </c>
      <c r="C16" s="16">
        <v>1500</v>
      </c>
      <c r="D16" s="16">
        <v>1118.3</v>
      </c>
      <c r="E16" s="22">
        <f t="shared" si="0"/>
        <v>74.55333333333333</v>
      </c>
    </row>
    <row r="17" spans="1:5" ht="15.75">
      <c r="A17" s="10" t="s">
        <v>11</v>
      </c>
      <c r="B17" s="26" t="s">
        <v>7</v>
      </c>
      <c r="C17" s="16">
        <f>C18+C19+C20</f>
        <v>691</v>
      </c>
      <c r="D17" s="16">
        <f>D18+D19+D20</f>
        <v>-2.1000000000000014</v>
      </c>
      <c r="E17" s="22">
        <f t="shared" si="0"/>
        <v>-0.30390738060781497</v>
      </c>
    </row>
    <row r="18" spans="1:5" s="6" customFormat="1" ht="15.75">
      <c r="A18" s="10" t="s">
        <v>18</v>
      </c>
      <c r="B18" s="11" t="s">
        <v>19</v>
      </c>
      <c r="C18" s="16">
        <v>166</v>
      </c>
      <c r="D18" s="16">
        <v>19.9</v>
      </c>
      <c r="E18" s="22">
        <f t="shared" si="0"/>
        <v>11.987951807228916</v>
      </c>
    </row>
    <row r="19" spans="1:5" s="6" customFormat="1" ht="15.75">
      <c r="A19" s="10" t="s">
        <v>56</v>
      </c>
      <c r="B19" s="11" t="s">
        <v>55</v>
      </c>
      <c r="C19" s="16">
        <v>239</v>
      </c>
      <c r="D19" s="16">
        <v>-62.1</v>
      </c>
      <c r="E19" s="22">
        <f t="shared" si="0"/>
        <v>-25.98326359832636</v>
      </c>
    </row>
    <row r="20" spans="1:5" s="6" customFormat="1" ht="15.75">
      <c r="A20" s="10" t="s">
        <v>57</v>
      </c>
      <c r="B20" s="11" t="s">
        <v>54</v>
      </c>
      <c r="C20" s="16">
        <v>286</v>
      </c>
      <c r="D20" s="16">
        <v>40.1</v>
      </c>
      <c r="E20" s="22">
        <f t="shared" si="0"/>
        <v>14.020979020979022</v>
      </c>
    </row>
    <row r="21" spans="1:5" s="6" customFormat="1" ht="15.75">
      <c r="A21" s="10" t="s">
        <v>31</v>
      </c>
      <c r="B21" s="27" t="s">
        <v>32</v>
      </c>
      <c r="C21" s="16"/>
      <c r="D21" s="16">
        <v>3.9</v>
      </c>
      <c r="E21" s="22"/>
    </row>
    <row r="22" spans="1:5" ht="63">
      <c r="A22" s="10" t="s">
        <v>12</v>
      </c>
      <c r="B22" s="26" t="s">
        <v>13</v>
      </c>
      <c r="C22" s="16">
        <f>C25</f>
        <v>227.1</v>
      </c>
      <c r="D22" s="16">
        <f>D25</f>
        <v>247.2</v>
      </c>
      <c r="E22" s="22">
        <f>D22/C22*100</f>
        <v>108.85072655217965</v>
      </c>
    </row>
    <row r="23" spans="1:5" ht="14.25" customHeight="1">
      <c r="A23" s="10"/>
      <c r="B23" s="13" t="s">
        <v>3</v>
      </c>
      <c r="C23" s="12"/>
      <c r="D23" s="12"/>
      <c r="E23" s="22"/>
    </row>
    <row r="24" spans="1:5" ht="82.5" customHeight="1">
      <c r="A24" s="10" t="s">
        <v>22</v>
      </c>
      <c r="B24" s="24" t="s">
        <v>23</v>
      </c>
      <c r="C24" s="16"/>
      <c r="D24" s="16"/>
      <c r="E24" s="22"/>
    </row>
    <row r="25" spans="1:5" ht="67.5" customHeight="1">
      <c r="A25" s="10" t="s">
        <v>20</v>
      </c>
      <c r="B25" s="24" t="s">
        <v>24</v>
      </c>
      <c r="C25" s="16">
        <v>227.1</v>
      </c>
      <c r="D25" s="16">
        <v>247.2</v>
      </c>
      <c r="E25" s="22">
        <f>D25/C25*100</f>
        <v>108.85072655217965</v>
      </c>
    </row>
    <row r="26" spans="1:5" ht="39.75" customHeight="1">
      <c r="A26" s="10" t="s">
        <v>38</v>
      </c>
      <c r="B26" s="28" t="s">
        <v>50</v>
      </c>
      <c r="C26" s="16"/>
      <c r="D26" s="16"/>
      <c r="E26" s="22"/>
    </row>
    <row r="27" spans="1:5" ht="35.25" customHeight="1">
      <c r="A27" s="10" t="s">
        <v>40</v>
      </c>
      <c r="B27" s="28" t="s">
        <v>51</v>
      </c>
      <c r="C27" s="16"/>
      <c r="D27" s="16">
        <v>71.1</v>
      </c>
      <c r="E27" s="22"/>
    </row>
    <row r="28" spans="1:5" ht="24.75" customHeight="1">
      <c r="A28" s="10" t="s">
        <v>33</v>
      </c>
      <c r="B28" s="28" t="s">
        <v>34</v>
      </c>
      <c r="C28" s="16"/>
      <c r="D28" s="16"/>
      <c r="E28" s="22"/>
    </row>
    <row r="29" spans="1:5" ht="24.75" customHeight="1">
      <c r="A29" s="10" t="s">
        <v>35</v>
      </c>
      <c r="B29" s="24" t="s">
        <v>36</v>
      </c>
      <c r="C29" s="16"/>
      <c r="D29" s="16"/>
      <c r="E29" s="22"/>
    </row>
    <row r="30" spans="1:5" ht="24.75" customHeight="1">
      <c r="A30" s="10" t="s">
        <v>58</v>
      </c>
      <c r="B30" s="24" t="s">
        <v>41</v>
      </c>
      <c r="C30" s="16"/>
      <c r="D30" s="16">
        <v>53.5</v>
      </c>
      <c r="E30" s="22"/>
    </row>
    <row r="31" spans="1:5" ht="24.75" customHeight="1">
      <c r="A31" s="10" t="s">
        <v>47</v>
      </c>
      <c r="B31" s="24" t="s">
        <v>42</v>
      </c>
      <c r="C31" s="16"/>
      <c r="D31" s="16"/>
      <c r="E31" s="22"/>
    </row>
    <row r="32" spans="1:5" ht="30" customHeight="1">
      <c r="A32" s="10"/>
      <c r="B32" s="11" t="s">
        <v>28</v>
      </c>
      <c r="C32" s="17">
        <f>C33+C35+C36+C37+C38</f>
        <v>2627.5</v>
      </c>
      <c r="D32" s="17">
        <f>D33+D35+D36+D37+D38</f>
        <v>1492.9</v>
      </c>
      <c r="E32" s="29">
        <f>D32/C32*100</f>
        <v>56.81826831588963</v>
      </c>
    </row>
    <row r="33" spans="1:5" ht="31.5" customHeight="1">
      <c r="A33" s="10" t="s">
        <v>48</v>
      </c>
      <c r="B33" s="15" t="s">
        <v>25</v>
      </c>
      <c r="C33" s="17">
        <v>177.4</v>
      </c>
      <c r="D33" s="17">
        <v>162.6</v>
      </c>
      <c r="E33" s="29">
        <f>D33/C33*100</f>
        <v>91.65727170236752</v>
      </c>
    </row>
    <row r="34" spans="1:5" s="7" customFormat="1" ht="34.5" customHeight="1" hidden="1">
      <c r="A34" s="10" t="s">
        <v>17</v>
      </c>
      <c r="B34" s="15" t="s">
        <v>15</v>
      </c>
      <c r="C34" s="14"/>
      <c r="D34" s="14"/>
      <c r="E34" s="29" t="e">
        <f>D34/C34*100</f>
        <v>#DIV/0!</v>
      </c>
    </row>
    <row r="35" spans="1:5" s="7" customFormat="1" ht="33.75" customHeight="1">
      <c r="A35" s="10" t="s">
        <v>52</v>
      </c>
      <c r="B35" s="15" t="s">
        <v>53</v>
      </c>
      <c r="C35" s="14"/>
      <c r="D35" s="14"/>
      <c r="E35" s="29"/>
    </row>
    <row r="36" spans="1:5" s="7" customFormat="1" ht="38.25">
      <c r="A36" s="10" t="s">
        <v>43</v>
      </c>
      <c r="B36" s="23" t="s">
        <v>27</v>
      </c>
      <c r="C36" s="17">
        <v>231.9</v>
      </c>
      <c r="D36" s="17">
        <v>173.9</v>
      </c>
      <c r="E36" s="29">
        <f>D36/C36*100</f>
        <v>74.98921949115999</v>
      </c>
    </row>
    <row r="37" spans="1:5" ht="51">
      <c r="A37" s="10" t="s">
        <v>44</v>
      </c>
      <c r="B37" s="23" t="s">
        <v>37</v>
      </c>
      <c r="C37" s="17">
        <v>1349.1</v>
      </c>
      <c r="D37" s="17">
        <v>300.5</v>
      </c>
      <c r="E37" s="29">
        <f>D37/C37*100</f>
        <v>22.274108665035953</v>
      </c>
    </row>
    <row r="38" spans="1:5" ht="25.5">
      <c r="A38" s="10" t="s">
        <v>49</v>
      </c>
      <c r="B38" s="23" t="s">
        <v>30</v>
      </c>
      <c r="C38" s="17">
        <v>869.1</v>
      </c>
      <c r="D38" s="17">
        <v>855.9</v>
      </c>
      <c r="E38" s="29">
        <f>D38/C38*100</f>
        <v>98.48118743527787</v>
      </c>
    </row>
    <row r="39" spans="1:5" ht="15.75">
      <c r="A39" s="10"/>
      <c r="B39" s="23" t="s">
        <v>29</v>
      </c>
      <c r="C39" s="17">
        <f>C32+C14</f>
        <v>5974.5</v>
      </c>
      <c r="D39" s="17">
        <f>D32+D14</f>
        <v>3709.9</v>
      </c>
      <c r="E39" s="29">
        <f>D39/C39*100</f>
        <v>62.09557285128463</v>
      </c>
    </row>
  </sheetData>
  <sheetProtection/>
  <mergeCells count="10">
    <mergeCell ref="B1:E1"/>
    <mergeCell ref="B2:E2"/>
    <mergeCell ref="B4:E4"/>
    <mergeCell ref="B5:E5"/>
    <mergeCell ref="B3:E3"/>
    <mergeCell ref="C9:C10"/>
    <mergeCell ref="E9:E10"/>
    <mergeCell ref="B9:B10"/>
    <mergeCell ref="A7:E7"/>
    <mergeCell ref="D9:D10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A1" sqref="A1:Q25"/>
    </sheetView>
  </sheetViews>
  <sheetFormatPr defaultColWidth="9.00390625" defaultRowHeight="12.75"/>
  <sheetData>
    <row r="1" spans="1:17" s="7" customFormat="1" ht="42.7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7" s="7" customFormat="1" ht="42.7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s="7" customFormat="1" ht="42.7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ht="12.7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ht="12.7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</row>
    <row r="6" spans="1:17" ht="12.7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ht="12.7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</row>
    <row r="8" spans="1:17" ht="12.7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ht="12.7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</row>
    <row r="10" spans="1:17" ht="12.7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</row>
    <row r="11" spans="1:17" ht="12.7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</row>
    <row r="12" spans="1:17" ht="12.75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</row>
    <row r="13" spans="1:17" ht="12.75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</row>
    <row r="14" spans="1:17" ht="12.75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</row>
    <row r="15" spans="1:17" ht="12.75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</row>
    <row r="16" spans="1:17" ht="12.75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</row>
    <row r="17" spans="1:17" ht="12.75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</row>
    <row r="18" spans="1:17" ht="12.75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</row>
    <row r="19" spans="1:17" ht="12.75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</row>
    <row r="20" spans="1:17" ht="12.7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</row>
    <row r="21" spans="1:17" ht="12.7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</row>
    <row r="22" spans="1:17" ht="12.7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</row>
    <row r="23" spans="1:17" ht="12.7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</row>
    <row r="24" spans="1:17" ht="12.7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</row>
    <row r="25" spans="1:17" ht="12.7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</row>
  </sheetData>
  <sheetProtection/>
  <mergeCells count="1">
    <mergeCell ref="A1:Q2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АСФР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Женя</dc:creator>
  <cp:keywords/>
  <dc:description/>
  <cp:lastModifiedBy>SRED</cp:lastModifiedBy>
  <cp:lastPrinted>2023-11-07T08:43:46Z</cp:lastPrinted>
  <dcterms:created xsi:type="dcterms:W3CDTF">2003-01-08T04:30:11Z</dcterms:created>
  <dcterms:modified xsi:type="dcterms:W3CDTF">2023-11-07T08:43:49Z</dcterms:modified>
  <cp:category/>
  <cp:version/>
  <cp:contentType/>
  <cp:contentStatus/>
</cp:coreProperties>
</file>